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15"/>
  </bookViews>
  <sheets>
    <sheet name="Расчет Стоимости" sheetId="1" r:id="rId1"/>
    <sheet name="ССР" sheetId="2" r:id="rId2"/>
    <sheet name="НМЦ лота &quot;под ключ&quot;" sheetId="3" r:id="rId3"/>
  </sheets>
  <definedNames>
    <definedName name="_xlnm.Print_Area" localSheetId="0">'Расчет Стоимости'!$A$1:$O$68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Q17" i="1"/>
  <c r="Q20" i="1"/>
  <c r="Q18" i="1"/>
  <c r="Q16" i="1"/>
</calcChain>
</file>

<file path=xl/sharedStrings.xml><?xml version="1.0" encoding="utf-8"?>
<sst xmlns="http://schemas.openxmlformats.org/spreadsheetml/2006/main" count="305" uniqueCount="207">
  <si>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</si>
  <si>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</si>
  <si>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ТП 10/0,4 кВ №267: замена рубильника (2 шт.) и установка узла учета э/э (2 шт.) в г. Ухта Республики Коми   (Север-Строй, ООО Дог. № 56-02791Ц/19 от 23.10.19; )</t>
  </si>
  <si>
    <t>|</t>
  </si>
  <si>
    <t>код ИП</t>
  </si>
  <si>
    <t>_009-54-1-03.31-1007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</si>
  <si>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</si>
  <si>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</si>
  <si>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</si>
  <si>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</si>
  <si>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</si>
  <si>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</si>
  <si>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</si>
  <si>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</si>
  <si>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</t>
  </si>
  <si>
    <t>Текущие цены</t>
  </si>
  <si>
    <t>4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</si>
  <si>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</si>
  <si>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</si>
  <si>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</si>
  <si>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</si>
  <si>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</si>
  <si>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</si>
  <si>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</si>
  <si>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</si>
  <si>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</si>
  <si>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</si>
  <si>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</si>
  <si>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</si>
  <si>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</si>
  <si>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</si>
  <si>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</si>
  <si>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</si>
  <si>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</si>
  <si>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</si>
  <si>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</si>
  <si>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</si>
  <si>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</si>
  <si>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</si>
  <si>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</si>
  <si>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</si>
  <si>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</si>
  <si>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</si>
  <si>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</si>
  <si>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</si>
  <si>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</si>
  <si>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</si>
  <si>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Таблица 4,Сборник УПСС ПАО «МРСК СЗ» приказ №174 от 25.03.2019г.</t>
  </si>
  <si>
    <t>Реклоузер 10 кВ</t>
  </si>
  <si>
    <t>шт</t>
  </si>
  <si>
    <t>V</t>
  </si>
  <si>
    <t>Таблица 5.3,Сборник УПСС ПАО «МРСК СЗ» приказ №174 от 25.03.2019г.</t>
  </si>
  <si>
    <t>Демонтаж Реклоузера 10 кВ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</si>
  <si>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</si>
  <si>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</si>
  <si>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</si>
  <si>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</si>
  <si>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</si>
  <si>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</si>
  <si>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</si>
  <si>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</si>
  <si>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</si>
  <si>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</si>
  <si>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</si>
  <si>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</si>
  <si>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</si>
  <si>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</si>
  <si>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</si>
  <si>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</si>
  <si>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</si>
  <si>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</si>
  <si>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пусконаладочные работы на ВЛ</t>
  </si>
  <si>
    <t>проектно-изыскательские работы ВЛ</t>
  </si>
  <si>
    <t>прочие затраты на ВЛ (с учетом землеотводов)</t>
  </si>
  <si>
    <t>Составил:</t>
  </si>
  <si>
    <t>Ведущий инженер отдела капитального строительства</t>
  </si>
  <si>
    <t>Чупрова А.А.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</si>
  <si>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</si>
  <si>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</si>
  <si>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Попов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</si>
  <si>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</si>
  <si>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</si>
  <si>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</si>
  <si>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</si>
  <si>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</si>
  <si>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</si>
  <si>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</si>
  <si>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</si>
  <si>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</si>
  <si>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(2020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</si>
  <si>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</si>
  <si>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</si>
  <si>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</si>
  <si>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</si>
  <si>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</si>
  <si>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</si>
  <si>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</si>
  <si>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</si>
  <si>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</si>
  <si>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</si>
  <si>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Пусконаладочные работы ВЛ</t>
  </si>
  <si>
    <t>Прочие затраты ВЛ</t>
  </si>
  <si>
    <t>Итого по ВЛ</t>
  </si>
  <si>
    <t>СОГЛАСОВАНО</t>
  </si>
  <si>
    <t>Начальник УКС</t>
  </si>
  <si>
    <t>_______________________ /А.А.Воронов/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</si>
  <si>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</si>
  <si>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</si>
  <si>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</si>
  <si>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</si>
  <si>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</si>
  <si>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</si>
  <si>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</si>
  <si>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</si>
  <si>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</si>
  <si>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</si>
  <si>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</si>
  <si>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</si>
  <si>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</si>
  <si>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</si>
  <si>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</si>
  <si>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</si>
  <si>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</si>
  <si>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</si>
  <si>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</si>
  <si>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</si>
  <si>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</si>
  <si>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</si>
  <si>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</si>
  <si>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</si>
  <si>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</si>
  <si>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</si>
  <si>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</si>
  <si>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</si>
  <si>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</si>
  <si>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</si>
  <si>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</si>
  <si>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</si>
  <si>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</si>
  <si>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</si>
  <si>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</si>
  <si>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</si>
  <si>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</si>
  <si>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</si>
  <si>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</si>
  <si>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</si>
  <si>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</si>
  <si>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</si>
  <si>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</si>
  <si>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</si>
  <si>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</si>
  <si>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</si>
  <si>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</si>
  <si>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</si>
  <si>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</si>
  <si>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</si>
  <si>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</si>
  <si>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</si>
  <si>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</si>
  <si>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</si>
  <si>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</si>
  <si>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</si>
  <si>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</si>
  <si>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</si>
  <si>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</si>
  <si>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</si>
  <si>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</si>
  <si>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</si>
  <si>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</si>
  <si>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</si>
  <si>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</si>
  <si>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</si>
  <si>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</si>
  <si>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</si>
  <si>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</si>
  <si>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</si>
  <si>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16.12.2019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</si>
  <si>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</si>
  <si>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2 020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</si>
  <si>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</si>
  <si>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</si>
  <si>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</si>
  <si>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</si>
  <si>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</si>
  <si>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</si>
  <si>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</si>
  <si>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</si>
  <si>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</si>
  <si>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</si>
  <si>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2017 г.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</si>
  <si>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</si>
  <si>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</si>
  <si>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</si>
  <si>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</si>
  <si>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</si>
  <si>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ценах 4 кв. 2017 г. (за исключением затрат Заказчика)</t>
  </si>
  <si>
    <t>Индексы-дефляторы Минэкономразвития по строке ''Капвложения'' от 2017 до года ввода объекта в эксплуатацию в 2 020 г.</t>
  </si>
  <si>
    <t>Стоимость строительства в прогнозных (текущих) ценах года окончания строительства в  2 020  году (за исключением затрат Заказчика)</t>
  </si>
  <si>
    <t>НДС 20 %</t>
  </si>
  <si>
    <t>ВСЕГО с НДС20 %</t>
  </si>
  <si>
    <t>Согласовано:</t>
  </si>
  <si>
    <t>А.А.Воронов</t>
  </si>
  <si>
    <t>ИЦИ_ТКП ООО "ПромКомплектация " от 20.09.2019 (Разъединитель РПС-2/2П-250А-ПВ250А-УХЛ3) К=0,2 - затраты на демонтаж (п. 5.3 сборника УПС приказ от 13.07.2017 №487) Расшифровка цены, введеной в ручную: 4756/4,71*0,2/1000=0,20</t>
  </si>
  <si>
    <t>ИЦИ_ТКП ООО "ПромКомплектация " от 20.09.2019 (Разъединитель РПС-2Л-250А-без ПВ-УЗ)  К=0,2 - затраты на демонтаж (п. 5.3 сборника УПС приказ от 13.07.2017 №487)  Расшифровка цены, введенной в ручную: 3952/4,71*0,2/1000=0,17</t>
  </si>
  <si>
    <t>ИЦИ_ТКП ООО "ПромКомплектация " от 20.09.2019 (Разъединитель РПС-2/2П-250А-ПВ250А-УХЛ3) Расшифровка цены, введенной в ручную: 4756/4,71/1000=1,01</t>
  </si>
  <si>
    <t>ИЦИ_ТКП ООО "ПромКомплектация " от 20.09.2019 (Разъединитель РПС-2Л-250А-без ПВ-УЗ) Расшифровка цены, введенной в ручную: 3952/4,71/1000=0,84</t>
  </si>
  <si>
    <t>ИЦИ_ТКП ООО Энергостроймонтаж от 09.09.2019 №001-06 (Счетчик электроэнергии трехфазный СЕ-303 S31 543javz; ТТ 400/5) Расшифровка цены, введенной вручную: (6346+565,48*3)/4,71/1000=1,71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</si>
</sst>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"/>
    <numFmt numFmtId="166" formatCode="0&quot; %&quot;"/>
    <numFmt numFmtId="167" formatCode="0.000000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64" fontId="28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vertical="center" wrapText="1"/>
    </xf>
    <xf numFmtId="2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2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9" fillId="0" borderId="8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40</xdr:row>
      <xdr:rowOff>123825</xdr:rowOff>
    </xdr:from>
    <xdr:to>
      <xdr:col>9</xdr:col>
      <xdr:colOff>173424</xdr:colOff>
      <xdr:row>42</xdr:row>
      <xdr:rowOff>181775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9475" y="13554075"/>
          <a:ext cx="792549" cy="43895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44</xdr:row>
      <xdr:rowOff>0</xdr:rowOff>
    </xdr:from>
    <xdr:to>
      <xdr:col>9</xdr:col>
      <xdr:colOff>112472</xdr:colOff>
      <xdr:row>44</xdr:row>
      <xdr:rowOff>438950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77075" y="14192250"/>
          <a:ext cx="883997" cy="4389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65</xdr:row>
      <xdr:rowOff>0</xdr:rowOff>
    </xdr:from>
    <xdr:to>
      <xdr:col>3</xdr:col>
      <xdr:colOff>883997</xdr:colOff>
      <xdr:row>65</xdr:row>
      <xdr:rowOff>438950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0" y="19431000"/>
          <a:ext cx="883997" cy="438950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61</xdr:row>
      <xdr:rowOff>114300</xdr:rowOff>
    </xdr:from>
    <xdr:to>
      <xdr:col>3</xdr:col>
      <xdr:colOff>1049724</xdr:colOff>
      <xdr:row>63</xdr:row>
      <xdr:rowOff>172250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8783300"/>
          <a:ext cx="792549" cy="438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838200</xdr:colOff>
      <xdr:row>76</xdr:row>
      <xdr:rowOff>9525</xdr:rowOff>
    </xdr:from>
    <xdr:to>
      <xdr:col>4</xdr:col>
      <xdr:colOff>783024</xdr:colOff>
      <xdr:row>78</xdr:row>
      <xdr:rowOff>96050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13858875"/>
          <a:ext cx="792549" cy="4389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5</xdr:col>
      <xdr:colOff>17222</xdr:colOff>
      <xdr:row>81</xdr:row>
      <xdr:rowOff>57950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0" y="14582775"/>
          <a:ext cx="883997" cy="438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28</xdr:row>
      <xdr:rowOff>0</xdr:rowOff>
    </xdr:from>
    <xdr:to>
      <xdr:col>6</xdr:col>
      <xdr:colOff>792549</xdr:colOff>
      <xdr:row>29</xdr:row>
      <xdr:rowOff>29375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5875" y="9553575"/>
          <a:ext cx="792549" cy="43895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7</xdr:col>
      <xdr:colOff>7697</xdr:colOff>
      <xdr:row>31</xdr:row>
      <xdr:rowOff>438950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5875" y="10344150"/>
          <a:ext cx="883997" cy="438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view="pageBreakPreview" topLeftCell="A13" zoomScaleNormal="100" zoomScaleSheetLayoutView="100" workbookViewId="0">
      <selection activeCell="D20" sqref="D2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7" ht="15.75" x14ac:dyDescent="0.25">
      <c r="B1" s="2" t="s">
        <v>0</v>
      </c>
    </row>
    <row r="3" spans="1:17" s="1" customFormat="1" ht="44.25" x14ac:dyDescent="0.55000000000000004">
      <c r="A3" s="96" t="s">
        <v>1</v>
      </c>
      <c r="B3" s="96"/>
      <c r="C3" s="97" t="s">
        <v>2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3" t="s">
        <v>3</v>
      </c>
    </row>
    <row r="4" spans="1:17" x14ac:dyDescent="0.25">
      <c r="A4" s="98" t="s">
        <v>4</v>
      </c>
      <c r="B4" s="98"/>
      <c r="C4" s="4" t="s">
        <v>5</v>
      </c>
    </row>
    <row r="5" spans="1:17" x14ac:dyDescent="0.25">
      <c r="B5" s="5" t="s">
        <v>6</v>
      </c>
      <c r="C5" s="99" t="s">
        <v>7</v>
      </c>
      <c r="D5" s="99"/>
    </row>
    <row r="6" spans="1:17" x14ac:dyDescent="0.25">
      <c r="B6" s="5" t="s">
        <v>8</v>
      </c>
      <c r="C6" s="99" t="s">
        <v>9</v>
      </c>
      <c r="D6" s="99"/>
    </row>
    <row r="8" spans="1:17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93" t="s">
        <v>16</v>
      </c>
      <c r="N8" s="93"/>
      <c r="O8" s="93"/>
    </row>
    <row r="9" spans="1:17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7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7" x14ac:dyDescent="0.25">
      <c r="A12" s="101" t="s">
        <v>24</v>
      </c>
      <c r="B12" s="101" t="s">
        <v>25</v>
      </c>
      <c r="C12" s="103" t="s">
        <v>26</v>
      </c>
      <c r="D12" s="101" t="s">
        <v>27</v>
      </c>
      <c r="E12" s="100" t="s">
        <v>28</v>
      </c>
      <c r="F12" s="100"/>
      <c r="G12" s="100"/>
      <c r="H12" s="100"/>
      <c r="I12" s="100"/>
      <c r="J12" s="100" t="s">
        <v>29</v>
      </c>
      <c r="K12" s="100"/>
      <c r="L12" s="100" t="s">
        <v>30</v>
      </c>
      <c r="M12" s="100"/>
      <c r="N12" s="101" t="s">
        <v>31</v>
      </c>
      <c r="O12" s="101" t="s">
        <v>32</v>
      </c>
    </row>
    <row r="13" spans="1:17" ht="25.5" x14ac:dyDescent="0.25">
      <c r="A13" s="102"/>
      <c r="B13" s="102"/>
      <c r="C13" s="104"/>
      <c r="D13" s="102"/>
      <c r="E13" s="10" t="s">
        <v>33</v>
      </c>
      <c r="F13" s="10" t="s">
        <v>34</v>
      </c>
      <c r="G13" s="10" t="s">
        <v>35</v>
      </c>
      <c r="H13" s="10" t="s">
        <v>36</v>
      </c>
      <c r="I13" s="10" t="s">
        <v>37</v>
      </c>
      <c r="J13" s="10" t="s">
        <v>38</v>
      </c>
      <c r="K13" s="10" t="s">
        <v>39</v>
      </c>
      <c r="L13" s="10" t="s">
        <v>40</v>
      </c>
      <c r="M13" s="10" t="s">
        <v>41</v>
      </c>
      <c r="N13" s="102"/>
      <c r="O13" s="102"/>
    </row>
    <row r="14" spans="1:17" x14ac:dyDescent="0.25">
      <c r="A14" s="11"/>
      <c r="B14" s="12"/>
      <c r="C14" s="12"/>
      <c r="D14" s="12" t="s">
        <v>42</v>
      </c>
      <c r="E14" s="12" t="s">
        <v>43</v>
      </c>
      <c r="F14" s="12" t="s">
        <v>43</v>
      </c>
      <c r="G14" s="12" t="s">
        <v>44</v>
      </c>
      <c r="H14" s="12" t="s">
        <v>43</v>
      </c>
      <c r="I14" s="12" t="s">
        <v>45</v>
      </c>
      <c r="J14" s="12"/>
      <c r="K14" s="12"/>
      <c r="L14" s="12"/>
      <c r="M14" s="12"/>
      <c r="N14" s="13"/>
      <c r="O14" s="12"/>
    </row>
    <row r="15" spans="1:17" x14ac:dyDescent="0.25">
      <c r="A15" s="11"/>
      <c r="B15" s="12"/>
      <c r="C15" s="14" t="s">
        <v>46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7" ht="140.25" x14ac:dyDescent="0.55000000000000004">
      <c r="A16" s="15">
        <v>1</v>
      </c>
      <c r="B16" s="16" t="s">
        <v>47</v>
      </c>
      <c r="C16" s="6" t="s">
        <v>48</v>
      </c>
      <c r="D16" s="91" t="s">
        <v>206</v>
      </c>
      <c r="E16" s="12"/>
      <c r="F16" s="12"/>
      <c r="G16" s="12"/>
      <c r="H16" s="12"/>
      <c r="I16" s="12"/>
      <c r="J16" s="11" t="s">
        <v>49</v>
      </c>
      <c r="K16" s="15">
        <v>2</v>
      </c>
      <c r="L16" s="15">
        <v>196</v>
      </c>
      <c r="M16" s="17">
        <v>1.71</v>
      </c>
      <c r="N16" s="18" t="s">
        <v>50</v>
      </c>
      <c r="O16" s="19">
        <v>3.42</v>
      </c>
      <c r="P16" s="3" t="s">
        <v>3</v>
      </c>
      <c r="Q16" s="90">
        <f>(6346+565.48*3)/4.71/1000</f>
        <v>1.7075244161358811</v>
      </c>
    </row>
    <row r="17" spans="1:17" ht="118.5" customHeight="1" x14ac:dyDescent="0.55000000000000004">
      <c r="A17" s="15">
        <v>3</v>
      </c>
      <c r="B17" s="16" t="s">
        <v>47</v>
      </c>
      <c r="C17" s="6" t="s">
        <v>48</v>
      </c>
      <c r="D17" s="91" t="s">
        <v>204</v>
      </c>
      <c r="E17" s="12"/>
      <c r="F17" s="12"/>
      <c r="G17" s="12"/>
      <c r="H17" s="12"/>
      <c r="I17" s="12"/>
      <c r="J17" s="11" t="s">
        <v>49</v>
      </c>
      <c r="K17" s="15">
        <v>1</v>
      </c>
      <c r="L17" s="15">
        <v>196</v>
      </c>
      <c r="M17" s="17">
        <v>1.01</v>
      </c>
      <c r="N17" s="18" t="s">
        <v>50</v>
      </c>
      <c r="O17" s="19">
        <v>1.01</v>
      </c>
      <c r="P17" s="3" t="s">
        <v>3</v>
      </c>
      <c r="Q17" s="90">
        <f>4756/4.71/1000</f>
        <v>1.0097664543524416</v>
      </c>
    </row>
    <row r="18" spans="1:17" ht="109.5" customHeight="1" x14ac:dyDescent="0.55000000000000004">
      <c r="A18" s="15">
        <v>5</v>
      </c>
      <c r="B18" s="16" t="s">
        <v>47</v>
      </c>
      <c r="C18" s="6" t="s">
        <v>48</v>
      </c>
      <c r="D18" s="91" t="s">
        <v>205</v>
      </c>
      <c r="E18" s="12"/>
      <c r="F18" s="12"/>
      <c r="G18" s="12"/>
      <c r="H18" s="12"/>
      <c r="I18" s="12"/>
      <c r="J18" s="11" t="s">
        <v>49</v>
      </c>
      <c r="K18" s="15">
        <v>1</v>
      </c>
      <c r="L18" s="15">
        <v>196</v>
      </c>
      <c r="M18" s="17">
        <v>0.84</v>
      </c>
      <c r="N18" s="18" t="s">
        <v>50</v>
      </c>
      <c r="O18" s="19">
        <v>0.84</v>
      </c>
      <c r="P18" s="3" t="s">
        <v>3</v>
      </c>
      <c r="Q18" s="90">
        <f>3952/4.71/1000</f>
        <v>0.83906581740976649</v>
      </c>
    </row>
    <row r="19" spans="1:17" ht="159" customHeight="1" x14ac:dyDescent="0.55000000000000004">
      <c r="A19" s="15">
        <v>7</v>
      </c>
      <c r="B19" s="16" t="s">
        <v>51</v>
      </c>
      <c r="C19" s="6" t="s">
        <v>52</v>
      </c>
      <c r="D19" s="91" t="s">
        <v>202</v>
      </c>
      <c r="E19" s="12"/>
      <c r="F19" s="12"/>
      <c r="G19" s="12"/>
      <c r="H19" s="12"/>
      <c r="I19" s="12"/>
      <c r="J19" s="11" t="s">
        <v>49</v>
      </c>
      <c r="K19" s="15">
        <v>1</v>
      </c>
      <c r="L19" s="20">
        <v>39.200000000000003</v>
      </c>
      <c r="M19" s="21">
        <v>0.2</v>
      </c>
      <c r="N19" s="18" t="s">
        <v>50</v>
      </c>
      <c r="O19" s="19">
        <v>0.2</v>
      </c>
      <c r="P19" s="3" t="s">
        <v>3</v>
      </c>
      <c r="Q19" s="90">
        <f>4756/4.71*0.2/1000</f>
        <v>0.20195329087048833</v>
      </c>
    </row>
    <row r="20" spans="1:17" ht="158.25" x14ac:dyDescent="0.55000000000000004">
      <c r="A20" s="15">
        <v>9</v>
      </c>
      <c r="B20" s="16" t="s">
        <v>51</v>
      </c>
      <c r="C20" s="6" t="s">
        <v>52</v>
      </c>
      <c r="D20" s="6" t="s">
        <v>203</v>
      </c>
      <c r="E20" s="12"/>
      <c r="F20" s="12"/>
      <c r="G20" s="12"/>
      <c r="H20" s="12"/>
      <c r="I20" s="12"/>
      <c r="J20" s="11" t="s">
        <v>49</v>
      </c>
      <c r="K20" s="15">
        <v>1</v>
      </c>
      <c r="L20" s="20">
        <v>39.200000000000003</v>
      </c>
      <c r="M20" s="17">
        <v>0.17</v>
      </c>
      <c r="N20" s="18" t="s">
        <v>50</v>
      </c>
      <c r="O20" s="19">
        <v>0.17</v>
      </c>
      <c r="P20" s="3" t="s">
        <v>3</v>
      </c>
      <c r="Q20" s="90">
        <f>3952/4.71*0.2/1000</f>
        <v>0.16781316348195333</v>
      </c>
    </row>
    <row r="21" spans="1:17" x14ac:dyDescent="0.25">
      <c r="A21" s="11"/>
      <c r="B21" s="12"/>
      <c r="C21" s="22" t="s">
        <v>53</v>
      </c>
      <c r="D21" s="12"/>
      <c r="E21" s="12"/>
      <c r="F21" s="12"/>
      <c r="G21" s="12"/>
      <c r="H21" s="12"/>
      <c r="I21" s="12"/>
      <c r="J21" s="12" t="s">
        <v>12</v>
      </c>
      <c r="K21" s="23"/>
      <c r="L21" s="12"/>
      <c r="M21" s="24"/>
      <c r="N21" s="12"/>
      <c r="O21" s="25">
        <v>5.64</v>
      </c>
    </row>
    <row r="22" spans="1:17" x14ac:dyDescent="0.25">
      <c r="C22" s="5" t="s">
        <v>54</v>
      </c>
      <c r="J22" s="5" t="s">
        <v>55</v>
      </c>
      <c r="K22" s="26">
        <v>1.0900000000000001</v>
      </c>
      <c r="L22" s="5"/>
      <c r="M22" s="24" t="s">
        <v>55</v>
      </c>
      <c r="N22" s="5"/>
    </row>
    <row r="23" spans="1:17" x14ac:dyDescent="0.25">
      <c r="C23" s="27" t="s">
        <v>56</v>
      </c>
      <c r="L23" s="5"/>
      <c r="M23" s="28">
        <v>100</v>
      </c>
      <c r="N23" s="5"/>
      <c r="O23" s="19">
        <v>6.1475999999999997</v>
      </c>
    </row>
    <row r="24" spans="1:17" x14ac:dyDescent="0.25">
      <c r="C24" s="5" t="s">
        <v>57</v>
      </c>
      <c r="L24" s="5"/>
      <c r="M24" s="15">
        <v>29</v>
      </c>
      <c r="N24" s="5"/>
      <c r="O24" s="19">
        <v>1.7827999999999999</v>
      </c>
    </row>
    <row r="25" spans="1:17" x14ac:dyDescent="0.25">
      <c r="C25" s="29" t="s">
        <v>58</v>
      </c>
      <c r="L25" s="5"/>
      <c r="M25" s="15">
        <v>3</v>
      </c>
      <c r="N25" s="5"/>
      <c r="O25" s="19">
        <v>0.18443000000000001</v>
      </c>
    </row>
    <row r="26" spans="1:17" x14ac:dyDescent="0.25">
      <c r="B26" s="5" t="s">
        <v>45</v>
      </c>
      <c r="C26" s="29" t="s">
        <v>59</v>
      </c>
      <c r="L26" s="5"/>
      <c r="M26" s="20">
        <v>1.5</v>
      </c>
      <c r="N26" s="5"/>
      <c r="O26" s="19">
        <v>9.221E-2</v>
      </c>
    </row>
    <row r="27" spans="1:17" x14ac:dyDescent="0.25">
      <c r="B27" s="5" t="s">
        <v>45</v>
      </c>
      <c r="C27" s="29" t="s">
        <v>60</v>
      </c>
      <c r="L27" s="5"/>
      <c r="M27" s="20">
        <v>2.5</v>
      </c>
      <c r="N27" s="5"/>
      <c r="O27" s="19">
        <v>0.15368999999999999</v>
      </c>
    </row>
    <row r="28" spans="1:17" x14ac:dyDescent="0.25">
      <c r="B28" s="5" t="s">
        <v>45</v>
      </c>
      <c r="C28" s="29" t="s">
        <v>61</v>
      </c>
      <c r="L28" s="5"/>
      <c r="M28" s="15">
        <v>5</v>
      </c>
      <c r="N28" s="5"/>
      <c r="O28" s="19">
        <v>0.30737999999999999</v>
      </c>
    </row>
    <row r="29" spans="1:17" x14ac:dyDescent="0.25">
      <c r="B29" s="5" t="s">
        <v>45</v>
      </c>
      <c r="C29" s="29" t="s">
        <v>62</v>
      </c>
      <c r="L29" s="5"/>
      <c r="M29" s="30">
        <v>4.3600000000000003</v>
      </c>
      <c r="N29" s="5"/>
      <c r="O29" s="19">
        <v>0.26802999999999999</v>
      </c>
    </row>
    <row r="30" spans="1:17" x14ac:dyDescent="0.25">
      <c r="B30" s="5" t="s">
        <v>45</v>
      </c>
      <c r="C30" s="29" t="s">
        <v>63</v>
      </c>
      <c r="L30" s="5"/>
      <c r="M30" s="30">
        <v>2.14</v>
      </c>
      <c r="N30" s="5"/>
      <c r="O30" s="19">
        <v>0.13156000000000001</v>
      </c>
    </row>
    <row r="31" spans="1:17" x14ac:dyDescent="0.25">
      <c r="B31" s="5" t="s">
        <v>45</v>
      </c>
      <c r="C31" s="29" t="s">
        <v>64</v>
      </c>
      <c r="L31" s="5"/>
      <c r="M31" s="20">
        <v>7.5</v>
      </c>
      <c r="N31" s="5"/>
      <c r="O31" s="19">
        <v>0.46106999999999998</v>
      </c>
    </row>
    <row r="32" spans="1:17" x14ac:dyDescent="0.25">
      <c r="B32" s="5" t="s">
        <v>45</v>
      </c>
      <c r="C32" s="29" t="s">
        <v>65</v>
      </c>
      <c r="L32" s="5"/>
      <c r="M32" s="15">
        <v>3</v>
      </c>
      <c r="N32" s="5"/>
      <c r="O32" s="19">
        <v>0.18443000000000001</v>
      </c>
    </row>
    <row r="33" spans="1:16" x14ac:dyDescent="0.25">
      <c r="C33" s="4" t="s">
        <v>66</v>
      </c>
      <c r="N33" s="5"/>
      <c r="O33" s="31">
        <v>7.9303999999999997</v>
      </c>
    </row>
    <row r="34" spans="1:16" x14ac:dyDescent="0.25">
      <c r="C34" s="5" t="s">
        <v>67</v>
      </c>
      <c r="L34" s="5"/>
      <c r="M34" s="24" t="s">
        <v>55</v>
      </c>
      <c r="N34" s="5"/>
    </row>
    <row r="35" spans="1:16" x14ac:dyDescent="0.25">
      <c r="C35" s="5" t="s">
        <v>68</v>
      </c>
      <c r="L35" s="5"/>
      <c r="M35" s="20">
        <v>47.8</v>
      </c>
      <c r="N35" s="5"/>
      <c r="O35" s="19">
        <v>3.78782</v>
      </c>
    </row>
    <row r="36" spans="1:16" x14ac:dyDescent="0.25">
      <c r="C36" s="5" t="s">
        <v>69</v>
      </c>
      <c r="L36" s="5"/>
      <c r="M36" s="20">
        <v>47.8</v>
      </c>
      <c r="N36" s="5"/>
      <c r="O36" s="19">
        <v>3.78782</v>
      </c>
    </row>
    <row r="37" spans="1:16" x14ac:dyDescent="0.25">
      <c r="C37" s="5" t="s">
        <v>70</v>
      </c>
      <c r="L37" s="5"/>
      <c r="M37" s="20">
        <v>36.4</v>
      </c>
      <c r="N37" s="5"/>
      <c r="O37" s="19">
        <v>2.8899599999999999</v>
      </c>
    </row>
    <row r="38" spans="1:16" x14ac:dyDescent="0.25">
      <c r="C38" s="5" t="s">
        <v>71</v>
      </c>
      <c r="L38" s="5"/>
      <c r="M38" s="20">
        <v>2.2999999999999998</v>
      </c>
      <c r="N38" s="5"/>
      <c r="O38" s="19">
        <v>0.18526000000000001</v>
      </c>
    </row>
    <row r="39" spans="1:16" x14ac:dyDescent="0.25">
      <c r="C39" s="5" t="s">
        <v>72</v>
      </c>
      <c r="L39" s="5"/>
      <c r="M39" s="15">
        <v>7</v>
      </c>
      <c r="N39" s="5"/>
      <c r="O39" s="19">
        <v>0.55511999999999995</v>
      </c>
    </row>
    <row r="40" spans="1:16" x14ac:dyDescent="0.25">
      <c r="C40" s="5" t="s">
        <v>73</v>
      </c>
      <c r="L40" s="5"/>
      <c r="M40" s="20">
        <v>6.5</v>
      </c>
      <c r="N40" s="5"/>
      <c r="O40" s="19">
        <v>0.51224000000000003</v>
      </c>
    </row>
    <row r="41" spans="1:16" x14ac:dyDescent="0.25">
      <c r="L41" s="5"/>
      <c r="M41" s="32">
        <v>100</v>
      </c>
      <c r="N41" s="5"/>
    </row>
    <row r="42" spans="1:16" x14ac:dyDescent="0.25">
      <c r="C42" s="5" t="s">
        <v>74</v>
      </c>
      <c r="D42" s="94" t="s">
        <v>75</v>
      </c>
      <c r="E42" s="95"/>
      <c r="F42" s="95"/>
      <c r="G42" s="95"/>
      <c r="H42" s="95"/>
      <c r="K42" s="33" t="s">
        <v>76</v>
      </c>
    </row>
    <row r="45" spans="1:16" s="1" customFormat="1" ht="43.5" customHeight="1" x14ac:dyDescent="0.25">
      <c r="C45" s="5" t="s">
        <v>77</v>
      </c>
      <c r="D45" s="94" t="s">
        <v>78</v>
      </c>
      <c r="E45" s="95"/>
      <c r="F45" s="95"/>
      <c r="G45" s="95"/>
      <c r="H45" s="95"/>
      <c r="K45" s="33" t="s">
        <v>79</v>
      </c>
    </row>
    <row r="46" spans="1:16" s="1" customFormat="1" x14ac:dyDescent="0.25">
      <c r="A46" s="34" t="s">
        <v>80</v>
      </c>
      <c r="L46" s="106" t="s">
        <v>81</v>
      </c>
      <c r="M46" s="106"/>
      <c r="N46" s="106"/>
      <c r="O46" s="106"/>
    </row>
    <row r="47" spans="1:16" ht="44.25" x14ac:dyDescent="0.55000000000000004">
      <c r="C47" s="97" t="s">
        <v>2</v>
      </c>
      <c r="D47" s="97"/>
      <c r="E47" s="97"/>
      <c r="F47" s="97"/>
      <c r="G47" s="97"/>
      <c r="H47" s="97"/>
      <c r="I47" s="97"/>
      <c r="J47" s="97"/>
      <c r="K47" s="97"/>
      <c r="L47" s="107" t="s">
        <v>82</v>
      </c>
      <c r="M47" s="107"/>
      <c r="N47" s="107"/>
      <c r="O47" s="107"/>
      <c r="P47" s="3" t="s">
        <v>3</v>
      </c>
    </row>
    <row r="48" spans="1:16" x14ac:dyDescent="0.25">
      <c r="L48" s="108"/>
      <c r="M48" s="108"/>
      <c r="N48" s="108"/>
      <c r="O48" s="108"/>
    </row>
    <row r="49" spans="1:16" x14ac:dyDescent="0.25">
      <c r="M49" s="109" t="s">
        <v>83</v>
      </c>
      <c r="N49" s="109"/>
      <c r="O49" s="109"/>
    </row>
    <row r="50" spans="1:16" s="1" customFormat="1" x14ac:dyDescent="0.25">
      <c r="O50" s="35" t="s">
        <v>84</v>
      </c>
    </row>
    <row r="52" spans="1:16" x14ac:dyDescent="0.25">
      <c r="I52" s="110" t="s">
        <v>85</v>
      </c>
      <c r="J52" s="110"/>
      <c r="K52" s="110"/>
      <c r="L52" s="110"/>
      <c r="M52" s="110"/>
      <c r="N52" s="110"/>
      <c r="O52" s="110"/>
    </row>
    <row r="53" spans="1:16" ht="44.25" x14ac:dyDescent="0.55000000000000004">
      <c r="B53" s="5"/>
      <c r="C53" s="103" t="s">
        <v>86</v>
      </c>
      <c r="D53" s="111" t="s">
        <v>87</v>
      </c>
      <c r="E53" s="111"/>
      <c r="F53" s="111"/>
      <c r="G53" s="111"/>
      <c r="H53" s="112" t="s">
        <v>88</v>
      </c>
      <c r="I53" s="112"/>
      <c r="J53" s="112"/>
      <c r="K53" s="112"/>
      <c r="L53" s="113" t="s">
        <v>89</v>
      </c>
      <c r="M53" s="113"/>
      <c r="N53" s="113"/>
      <c r="P53" s="3" t="s">
        <v>3</v>
      </c>
    </row>
    <row r="54" spans="1:16" ht="25.5" x14ac:dyDescent="0.25">
      <c r="B54" s="5"/>
      <c r="C54" s="104"/>
      <c r="D54" s="36" t="s">
        <v>90</v>
      </c>
      <c r="E54" s="114" t="s">
        <v>91</v>
      </c>
      <c r="F54" s="114"/>
      <c r="G54" s="37" t="s">
        <v>92</v>
      </c>
      <c r="H54" s="36" t="s">
        <v>93</v>
      </c>
      <c r="I54" s="38" t="s">
        <v>90</v>
      </c>
      <c r="J54" s="24" t="s">
        <v>94</v>
      </c>
      <c r="K54" s="38" t="s">
        <v>95</v>
      </c>
      <c r="L54" s="36" t="s">
        <v>90</v>
      </c>
      <c r="M54" s="24" t="s">
        <v>94</v>
      </c>
      <c r="N54" s="24" t="s">
        <v>95</v>
      </c>
    </row>
    <row r="55" spans="1:16" x14ac:dyDescent="0.25">
      <c r="B55" s="5"/>
      <c r="C55" s="39" t="s">
        <v>96</v>
      </c>
      <c r="D55" s="40">
        <v>8.16831</v>
      </c>
      <c r="E55" s="105"/>
      <c r="F55" s="105"/>
      <c r="G55" s="41"/>
      <c r="H55" s="42"/>
      <c r="I55" s="40">
        <v>42.834600000000002</v>
      </c>
      <c r="J55" s="43"/>
      <c r="K55" s="40">
        <v>51.401510000000002</v>
      </c>
      <c r="L55" s="40">
        <v>50.186509999999998</v>
      </c>
      <c r="M55" s="43"/>
      <c r="N55" s="44">
        <v>60.223799999999997</v>
      </c>
    </row>
    <row r="56" spans="1:16" x14ac:dyDescent="0.25">
      <c r="B56" s="5"/>
      <c r="C56" s="45" t="s">
        <v>97</v>
      </c>
      <c r="D56" s="46">
        <v>0.57177</v>
      </c>
      <c r="E56" s="116">
        <v>1.03</v>
      </c>
      <c r="F56" s="116"/>
      <c r="G56" s="47">
        <v>1</v>
      </c>
      <c r="H56" s="48">
        <v>3.99</v>
      </c>
      <c r="I56" s="46">
        <v>2.2813599999999998</v>
      </c>
      <c r="J56" s="49">
        <v>20</v>
      </c>
      <c r="K56" s="46">
        <v>2.7376299999999998</v>
      </c>
      <c r="L56" s="46">
        <v>2.67292</v>
      </c>
      <c r="M56" s="49">
        <v>20</v>
      </c>
      <c r="N56" s="50">
        <v>3.2075</v>
      </c>
    </row>
    <row r="57" spans="1:16" x14ac:dyDescent="0.25">
      <c r="B57" s="5"/>
      <c r="C57" s="45" t="s">
        <v>98</v>
      </c>
      <c r="D57" s="46">
        <v>3.9014500000000001</v>
      </c>
      <c r="E57" s="116">
        <v>1.03</v>
      </c>
      <c r="F57" s="116"/>
      <c r="G57" s="41"/>
      <c r="H57" s="48">
        <v>5.08</v>
      </c>
      <c r="I57" s="46">
        <v>19.819369999999999</v>
      </c>
      <c r="J57" s="49">
        <v>20</v>
      </c>
      <c r="K57" s="46">
        <v>23.783239999999999</v>
      </c>
      <c r="L57" s="46">
        <v>23.221070000000001</v>
      </c>
      <c r="M57" s="49">
        <v>20</v>
      </c>
      <c r="N57" s="50">
        <v>27.865279999999998</v>
      </c>
    </row>
    <row r="58" spans="1:16" x14ac:dyDescent="0.25">
      <c r="B58" s="5"/>
      <c r="C58" s="45" t="s">
        <v>99</v>
      </c>
      <c r="D58" s="46">
        <v>2.9766599999999999</v>
      </c>
      <c r="E58" s="116">
        <v>1.03</v>
      </c>
      <c r="F58" s="116"/>
      <c r="G58" s="41"/>
      <c r="H58" s="48">
        <v>4.4400000000000004</v>
      </c>
      <c r="I58" s="46">
        <v>13.21637</v>
      </c>
      <c r="J58" s="49">
        <v>20</v>
      </c>
      <c r="K58" s="46">
        <v>15.859640000000001</v>
      </c>
      <c r="L58" s="46">
        <v>15.48476</v>
      </c>
      <c r="M58" s="49">
        <v>20</v>
      </c>
      <c r="N58" s="50">
        <v>18.581710000000001</v>
      </c>
    </row>
    <row r="59" spans="1:16" x14ac:dyDescent="0.25">
      <c r="B59" s="5"/>
      <c r="C59" s="45" t="s">
        <v>100</v>
      </c>
      <c r="D59" s="46">
        <v>0.19081999999999999</v>
      </c>
      <c r="E59" s="116">
        <v>1.03</v>
      </c>
      <c r="F59" s="116"/>
      <c r="G59" s="41"/>
      <c r="H59" s="48">
        <v>15.23</v>
      </c>
      <c r="I59" s="46">
        <v>2.9061900000000001</v>
      </c>
      <c r="J59" s="49">
        <v>20</v>
      </c>
      <c r="K59" s="46">
        <v>3.4874299999999998</v>
      </c>
      <c r="L59" s="46">
        <v>3.4049900000000002</v>
      </c>
      <c r="M59" s="49">
        <v>20</v>
      </c>
      <c r="N59" s="50">
        <v>4.0859899999999998</v>
      </c>
    </row>
    <row r="60" spans="1:16" x14ac:dyDescent="0.25">
      <c r="B60" s="5"/>
      <c r="C60" s="45" t="s">
        <v>101</v>
      </c>
      <c r="D60" s="46">
        <v>0.52761000000000002</v>
      </c>
      <c r="E60" s="116">
        <v>1.03</v>
      </c>
      <c r="F60" s="116"/>
      <c r="G60" s="41"/>
      <c r="H60" s="48">
        <v>8.74</v>
      </c>
      <c r="I60" s="46">
        <v>4.6113099999999996</v>
      </c>
      <c r="J60" s="49">
        <v>20</v>
      </c>
      <c r="K60" s="46">
        <v>5.5335700000000001</v>
      </c>
      <c r="L60" s="46">
        <v>5.4027700000000003</v>
      </c>
      <c r="M60" s="49">
        <v>20</v>
      </c>
      <c r="N60" s="50">
        <v>6.48332</v>
      </c>
    </row>
    <row r="61" spans="1:16" x14ac:dyDescent="0.25">
      <c r="C61" s="43" t="s">
        <v>102</v>
      </c>
      <c r="D61" s="40">
        <v>8.16831</v>
      </c>
      <c r="E61" s="117"/>
      <c r="F61" s="117"/>
      <c r="G61" s="51"/>
      <c r="H61" s="42"/>
      <c r="I61" s="40">
        <v>42.834600000000002</v>
      </c>
      <c r="J61" s="43"/>
      <c r="K61" s="40">
        <v>51.401510000000002</v>
      </c>
      <c r="L61" s="40">
        <v>50.186509999999998</v>
      </c>
      <c r="M61" s="43"/>
      <c r="N61" s="44">
        <v>60.223799999999997</v>
      </c>
    </row>
    <row r="63" spans="1:16" x14ac:dyDescent="0.25">
      <c r="A63" s="5" t="s">
        <v>12</v>
      </c>
      <c r="B63" s="5" t="s">
        <v>74</v>
      </c>
      <c r="C63" s="33" t="s">
        <v>75</v>
      </c>
      <c r="E63" s="33" t="s">
        <v>76</v>
      </c>
      <c r="F63" s="52"/>
      <c r="G63" s="52"/>
      <c r="H63" s="53"/>
    </row>
    <row r="65" spans="1:15" x14ac:dyDescent="0.25">
      <c r="K65" s="54" t="s">
        <v>103</v>
      </c>
    </row>
    <row r="66" spans="1:15" ht="39" x14ac:dyDescent="0.25">
      <c r="A66" s="5" t="s">
        <v>12</v>
      </c>
      <c r="B66" s="5" t="s">
        <v>77</v>
      </c>
      <c r="C66" s="92" t="s">
        <v>78</v>
      </c>
      <c r="E66" s="33" t="s">
        <v>79</v>
      </c>
      <c r="F66" s="33"/>
      <c r="G66" s="33"/>
      <c r="H66" s="53"/>
      <c r="K66" s="55" t="s">
        <v>104</v>
      </c>
    </row>
    <row r="67" spans="1:15" x14ac:dyDescent="0.25">
      <c r="K67" s="115" t="s">
        <v>105</v>
      </c>
      <c r="L67" s="115"/>
      <c r="M67" s="115"/>
      <c r="N67" s="115"/>
      <c r="O67" s="115"/>
    </row>
    <row r="68" spans="1:15" x14ac:dyDescent="0.25">
      <c r="K68" s="115" t="s">
        <v>106</v>
      </c>
      <c r="L68" s="115"/>
      <c r="M68" s="115"/>
      <c r="N68" s="115"/>
      <c r="O68" s="115"/>
    </row>
  </sheetData>
  <mergeCells count="36">
    <mergeCell ref="K67:O67"/>
    <mergeCell ref="K68:O68"/>
    <mergeCell ref="E56:F56"/>
    <mergeCell ref="E57:F57"/>
    <mergeCell ref="E58:F58"/>
    <mergeCell ref="E59:F59"/>
    <mergeCell ref="E60:F60"/>
    <mergeCell ref="E61:F61"/>
    <mergeCell ref="J12:K12"/>
    <mergeCell ref="E55:F55"/>
    <mergeCell ref="L46:O46"/>
    <mergeCell ref="C47:K47"/>
    <mergeCell ref="L47:O48"/>
    <mergeCell ref="M49:O49"/>
    <mergeCell ref="I52:O52"/>
    <mergeCell ref="C53:C54"/>
    <mergeCell ref="D53:G53"/>
    <mergeCell ref="H53:K53"/>
    <mergeCell ref="L53:N53"/>
    <mergeCell ref="E54:F54"/>
    <mergeCell ref="M8:O8"/>
    <mergeCell ref="D42:H42"/>
    <mergeCell ref="D45:H45"/>
    <mergeCell ref="A3:B3"/>
    <mergeCell ref="C3:O3"/>
    <mergeCell ref="A4:B4"/>
    <mergeCell ref="C5:D5"/>
    <mergeCell ref="C6:D6"/>
    <mergeCell ref="L12:M12"/>
    <mergeCell ref="N12:N13"/>
    <mergeCell ref="O12:O13"/>
    <mergeCell ref="A12:A13"/>
    <mergeCell ref="B12:B13"/>
    <mergeCell ref="C12:C13"/>
    <mergeCell ref="D12:D13"/>
    <mergeCell ref="E12:I12"/>
  </mergeCells>
  <pageMargins left="0.7" right="0.1388888888888889" top="0.75" bottom="0.75" header="0.3" footer="0.3"/>
  <pageSetup paperSize="9" scale="49" fitToHeight="0" orientation="portrait" r:id="rId1"/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52" workbookViewId="0">
      <selection activeCell="E81" sqref="E81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6" t="s">
        <v>6</v>
      </c>
      <c r="C2" s="119" t="s">
        <v>7</v>
      </c>
      <c r="D2" s="119"/>
      <c r="E2" s="119"/>
    </row>
    <row r="3" spans="1:8" s="1" customFormat="1" ht="12.95" customHeight="1" x14ac:dyDescent="0.25">
      <c r="C3" s="118" t="s">
        <v>107</v>
      </c>
      <c r="D3" s="118"/>
      <c r="E3" s="118"/>
    </row>
    <row r="4" spans="1:8" s="1" customFormat="1" ht="12.95" customHeight="1" x14ac:dyDescent="0.25">
      <c r="B4" s="56" t="s">
        <v>108</v>
      </c>
    </row>
    <row r="5" spans="1:8" s="1" customFormat="1" ht="12.95" customHeight="1" x14ac:dyDescent="0.25">
      <c r="C5" s="56" t="s">
        <v>109</v>
      </c>
    </row>
    <row r="6" spans="1:8" s="1" customFormat="1" ht="12.95" customHeight="1" x14ac:dyDescent="0.25">
      <c r="B6" s="119" t="s">
        <v>110</v>
      </c>
      <c r="C6" s="119"/>
      <c r="D6" s="119"/>
      <c r="E6" s="119"/>
      <c r="F6" s="119"/>
      <c r="G6" s="119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20" t="s">
        <v>111</v>
      </c>
      <c r="C9" s="120"/>
      <c r="D9" s="120"/>
      <c r="E9" s="120"/>
      <c r="F9" s="120"/>
      <c r="G9" s="120"/>
    </row>
    <row r="10" spans="1:8" s="1" customFormat="1" ht="12.95" customHeight="1" x14ac:dyDescent="0.25"/>
    <row r="11" spans="1:8" s="1" customFormat="1" ht="12.95" customHeight="1" x14ac:dyDescent="0.25">
      <c r="B11" s="57" t="s">
        <v>112</v>
      </c>
      <c r="C11" s="58" t="s">
        <v>5</v>
      </c>
    </row>
    <row r="12" spans="1:8" s="1" customFormat="1" ht="50.1" customHeight="1" x14ac:dyDescent="0.55000000000000004">
      <c r="B12" s="121" t="s">
        <v>2</v>
      </c>
      <c r="C12" s="121"/>
      <c r="D12" s="121"/>
      <c r="E12" s="121"/>
      <c r="F12" s="121"/>
      <c r="G12" s="121"/>
      <c r="H12" s="3" t="s">
        <v>3</v>
      </c>
    </row>
    <row r="13" spans="1:8" s="1" customFormat="1" ht="12.95" customHeight="1" x14ac:dyDescent="0.25">
      <c r="B13" s="59"/>
      <c r="C13" s="118" t="s">
        <v>113</v>
      </c>
      <c r="D13" s="118"/>
      <c r="E13" s="118"/>
      <c r="F13" s="118"/>
      <c r="G13" s="118"/>
    </row>
    <row r="14" spans="1:8" s="1" customFormat="1" ht="12.95" customHeight="1" x14ac:dyDescent="0.25">
      <c r="B14" s="119" t="s">
        <v>114</v>
      </c>
      <c r="C14" s="119"/>
      <c r="D14" s="119"/>
      <c r="E14" s="119"/>
      <c r="F14" s="119"/>
      <c r="G14" s="119"/>
    </row>
    <row r="15" spans="1:8" s="1" customFormat="1" ht="12.95" customHeight="1" x14ac:dyDescent="0.25">
      <c r="A15" s="60"/>
      <c r="B15" s="60"/>
      <c r="C15" s="60"/>
      <c r="D15" s="60"/>
      <c r="E15" s="60"/>
      <c r="F15" s="60"/>
      <c r="G15" s="60" t="s">
        <v>115</v>
      </c>
    </row>
    <row r="16" spans="1:8" s="1" customFormat="1" ht="12.95" customHeight="1" x14ac:dyDescent="0.25">
      <c r="A16" s="122" t="s">
        <v>116</v>
      </c>
      <c r="B16" s="122" t="s">
        <v>117</v>
      </c>
      <c r="C16" s="122" t="s">
        <v>118</v>
      </c>
      <c r="D16" s="124" t="s">
        <v>119</v>
      </c>
      <c r="E16" s="124"/>
      <c r="F16" s="124"/>
      <c r="G16" s="122" t="s">
        <v>120</v>
      </c>
    </row>
    <row r="17" spans="1:7" s="1" customFormat="1" ht="39.950000000000003" customHeight="1" x14ac:dyDescent="0.25">
      <c r="A17" s="123"/>
      <c r="B17" s="123"/>
      <c r="C17" s="123"/>
      <c r="D17" s="61" t="s">
        <v>121</v>
      </c>
      <c r="E17" s="61" t="s">
        <v>122</v>
      </c>
      <c r="F17" s="61" t="s">
        <v>123</v>
      </c>
      <c r="G17" s="123"/>
    </row>
    <row r="18" spans="1:7" s="1" customFormat="1" ht="12.95" customHeight="1" x14ac:dyDescent="0.25">
      <c r="A18" s="62">
        <v>1</v>
      </c>
      <c r="B18" s="62">
        <v>2</v>
      </c>
      <c r="C18" s="62">
        <v>3</v>
      </c>
      <c r="D18" s="62">
        <v>4</v>
      </c>
      <c r="E18" s="62">
        <v>5</v>
      </c>
      <c r="F18" s="62">
        <v>6</v>
      </c>
      <c r="G18" s="62">
        <v>7</v>
      </c>
    </row>
    <row r="19" spans="1:7" s="1" customFormat="1" ht="12.95" customHeight="1" x14ac:dyDescent="0.25">
      <c r="A19" s="63"/>
      <c r="B19" s="125" t="s">
        <v>124</v>
      </c>
      <c r="C19" s="125"/>
      <c r="D19" s="125"/>
      <c r="E19" s="125"/>
      <c r="F19" s="125"/>
      <c r="G19" s="125"/>
    </row>
    <row r="20" spans="1:7" s="1" customFormat="1" ht="14.1" customHeight="1" x14ac:dyDescent="0.25">
      <c r="A20" s="63"/>
      <c r="B20" s="64"/>
      <c r="C20" s="63" t="s">
        <v>125</v>
      </c>
      <c r="D20" s="63"/>
      <c r="E20" s="63"/>
      <c r="F20" s="65">
        <v>0.18443000000000001</v>
      </c>
      <c r="G20" s="65">
        <v>0.18443000000000001</v>
      </c>
    </row>
    <row r="21" spans="1:7" s="1" customFormat="1" ht="12.95" customHeight="1" x14ac:dyDescent="0.25">
      <c r="A21" s="63"/>
      <c r="B21" s="64"/>
      <c r="C21" s="63" t="s">
        <v>126</v>
      </c>
      <c r="D21" s="63"/>
      <c r="E21" s="63"/>
      <c r="F21" s="66"/>
      <c r="G21" s="66"/>
    </row>
    <row r="22" spans="1:7" s="1" customFormat="1" ht="12.95" customHeight="1" x14ac:dyDescent="0.25">
      <c r="A22" s="63"/>
      <c r="B22" s="64"/>
      <c r="C22" s="63" t="s">
        <v>127</v>
      </c>
      <c r="D22" s="63"/>
      <c r="E22" s="63"/>
      <c r="F22" s="66"/>
      <c r="G22" s="66"/>
    </row>
    <row r="23" spans="1:7" s="1" customFormat="1" ht="12.95" customHeight="1" x14ac:dyDescent="0.25">
      <c r="A23" s="63"/>
      <c r="B23" s="64"/>
      <c r="C23" s="64" t="s">
        <v>128</v>
      </c>
      <c r="D23" s="63"/>
      <c r="E23" s="63"/>
      <c r="F23" s="67">
        <v>0.18443000000000001</v>
      </c>
      <c r="G23" s="67">
        <v>0.18443000000000001</v>
      </c>
    </row>
    <row r="24" spans="1:7" s="1" customFormat="1" ht="12.95" customHeight="1" x14ac:dyDescent="0.25">
      <c r="A24" s="64"/>
      <c r="B24" s="64"/>
      <c r="C24" s="64" t="s">
        <v>129</v>
      </c>
      <c r="D24" s="67">
        <v>20.867509999999999</v>
      </c>
      <c r="E24" s="67">
        <v>15.13513</v>
      </c>
      <c r="F24" s="67">
        <v>0.18443000000000001</v>
      </c>
      <c r="G24" s="67">
        <v>36.187069999999999</v>
      </c>
    </row>
    <row r="25" spans="1:7" s="1" customFormat="1" ht="12.95" customHeight="1" x14ac:dyDescent="0.25">
      <c r="A25" s="63"/>
      <c r="B25" s="64"/>
      <c r="C25" s="63" t="s">
        <v>130</v>
      </c>
      <c r="D25" s="65">
        <v>20.867509999999999</v>
      </c>
      <c r="E25" s="65">
        <v>15.13513</v>
      </c>
      <c r="F25" s="65">
        <v>0.18443000000000001</v>
      </c>
      <c r="G25" s="65">
        <v>36.187069999999999</v>
      </c>
    </row>
    <row r="26" spans="1:7" s="1" customFormat="1" ht="12.95" customHeight="1" x14ac:dyDescent="0.25">
      <c r="A26" s="63"/>
      <c r="B26" s="64"/>
      <c r="C26" s="63" t="s">
        <v>131</v>
      </c>
      <c r="D26" s="66"/>
      <c r="E26" s="66"/>
      <c r="F26" s="66"/>
      <c r="G26" s="66"/>
    </row>
    <row r="27" spans="1:7" s="1" customFormat="1" ht="12.95" customHeight="1" x14ac:dyDescent="0.25">
      <c r="A27" s="63"/>
      <c r="B27" s="64"/>
      <c r="C27" s="63" t="s">
        <v>132</v>
      </c>
      <c r="D27" s="66"/>
      <c r="E27" s="66"/>
      <c r="F27" s="66"/>
      <c r="G27" s="66"/>
    </row>
    <row r="28" spans="1:7" s="1" customFormat="1" ht="12.95" customHeight="1" x14ac:dyDescent="0.25">
      <c r="A28" s="63"/>
      <c r="B28" s="125" t="s">
        <v>133</v>
      </c>
      <c r="C28" s="125"/>
      <c r="D28" s="125"/>
      <c r="E28" s="125"/>
      <c r="F28" s="125"/>
      <c r="G28" s="125"/>
    </row>
    <row r="29" spans="1:7" s="1" customFormat="1" ht="12.95" customHeight="1" x14ac:dyDescent="0.25">
      <c r="A29" s="63"/>
      <c r="B29" s="63" t="s">
        <v>134</v>
      </c>
      <c r="C29" s="63" t="s">
        <v>135</v>
      </c>
      <c r="D29" s="65">
        <v>0.54883000000000004</v>
      </c>
      <c r="E29" s="63"/>
      <c r="F29" s="63"/>
      <c r="G29" s="65">
        <v>0.54883000000000004</v>
      </c>
    </row>
    <row r="30" spans="1:7" s="1" customFormat="1" ht="12.95" customHeight="1" x14ac:dyDescent="0.25">
      <c r="A30" s="63"/>
      <c r="B30" s="63" t="s">
        <v>134</v>
      </c>
      <c r="C30" s="63" t="s">
        <v>136</v>
      </c>
      <c r="D30" s="66"/>
      <c r="E30" s="63"/>
      <c r="F30" s="63"/>
      <c r="G30" s="66"/>
    </row>
    <row r="31" spans="1:7" s="1" customFormat="1" ht="12.95" customHeight="1" x14ac:dyDescent="0.25">
      <c r="A31" s="63"/>
      <c r="B31" s="63" t="s">
        <v>134</v>
      </c>
      <c r="C31" s="63" t="s">
        <v>137</v>
      </c>
      <c r="D31" s="66"/>
      <c r="E31" s="63"/>
      <c r="F31" s="63"/>
      <c r="G31" s="66"/>
    </row>
    <row r="32" spans="1:7" s="1" customFormat="1" ht="12.95" customHeight="1" x14ac:dyDescent="0.25">
      <c r="A32" s="64"/>
      <c r="B32" s="64"/>
      <c r="C32" s="64" t="s">
        <v>138</v>
      </c>
      <c r="D32" s="67">
        <v>0.54883000000000004</v>
      </c>
      <c r="E32" s="68"/>
      <c r="F32" s="68"/>
      <c r="G32" s="67">
        <v>0.54883000000000004</v>
      </c>
    </row>
    <row r="33" spans="1:7" s="1" customFormat="1" ht="12.95" customHeight="1" x14ac:dyDescent="0.25">
      <c r="A33" s="64"/>
      <c r="B33" s="64"/>
      <c r="C33" s="64" t="s">
        <v>139</v>
      </c>
      <c r="D33" s="67">
        <v>21.416329999999999</v>
      </c>
      <c r="E33" s="67">
        <v>15.13513</v>
      </c>
      <c r="F33" s="67">
        <v>0.18443000000000001</v>
      </c>
      <c r="G33" s="67">
        <v>36.735900000000001</v>
      </c>
    </row>
    <row r="34" spans="1:7" s="1" customFormat="1" ht="12.95" customHeight="1" x14ac:dyDescent="0.25">
      <c r="A34" s="63"/>
      <c r="B34" s="125" t="s">
        <v>140</v>
      </c>
      <c r="C34" s="125"/>
      <c r="D34" s="125"/>
      <c r="E34" s="125"/>
      <c r="F34" s="125"/>
      <c r="G34" s="125"/>
    </row>
    <row r="35" spans="1:7" s="1" customFormat="1" ht="12.95" customHeight="1" x14ac:dyDescent="0.25">
      <c r="A35" s="63"/>
      <c r="B35" s="61" t="s">
        <v>141</v>
      </c>
      <c r="C35" s="63" t="s">
        <v>142</v>
      </c>
      <c r="D35" s="65">
        <v>0.91474999999999995</v>
      </c>
      <c r="E35" s="63"/>
      <c r="F35" s="63"/>
      <c r="G35" s="65">
        <v>0.91474999999999995</v>
      </c>
    </row>
    <row r="36" spans="1:7" s="1" customFormat="1" ht="12.95" customHeight="1" x14ac:dyDescent="0.25">
      <c r="A36" s="63"/>
      <c r="B36" s="61" t="s">
        <v>141</v>
      </c>
      <c r="C36" s="63" t="s">
        <v>143</v>
      </c>
      <c r="D36" s="66"/>
      <c r="E36" s="63"/>
      <c r="F36" s="63"/>
      <c r="G36" s="66"/>
    </row>
    <row r="37" spans="1:7" s="1" customFormat="1" ht="12.95" customHeight="1" x14ac:dyDescent="0.25">
      <c r="A37" s="63"/>
      <c r="B37" s="61" t="s">
        <v>141</v>
      </c>
      <c r="C37" s="63" t="s">
        <v>144</v>
      </c>
      <c r="D37" s="66"/>
      <c r="E37" s="63"/>
      <c r="F37" s="63"/>
      <c r="G37" s="66"/>
    </row>
    <row r="38" spans="1:7" s="1" customFormat="1" ht="12.95" customHeight="1" x14ac:dyDescent="0.25">
      <c r="A38" s="64"/>
      <c r="B38" s="64"/>
      <c r="C38" s="64" t="s">
        <v>145</v>
      </c>
      <c r="D38" s="67">
        <v>0.91474999999999995</v>
      </c>
      <c r="E38" s="68"/>
      <c r="F38" s="68"/>
      <c r="G38" s="67">
        <v>0.91474999999999995</v>
      </c>
    </row>
    <row r="39" spans="1:7" s="1" customFormat="1" ht="12.95" customHeight="1" x14ac:dyDescent="0.25">
      <c r="A39" s="64"/>
      <c r="B39" s="64"/>
      <c r="C39" s="64" t="s">
        <v>146</v>
      </c>
      <c r="D39" s="67">
        <v>22.33108</v>
      </c>
      <c r="E39" s="67">
        <v>15.13513</v>
      </c>
      <c r="F39" s="67">
        <v>0.18443000000000001</v>
      </c>
      <c r="G39" s="67">
        <v>37.650649999999999</v>
      </c>
    </row>
    <row r="40" spans="1:7" s="1" customFormat="1" ht="12.95" customHeight="1" x14ac:dyDescent="0.25">
      <c r="A40" s="64"/>
      <c r="B40" s="125" t="s">
        <v>147</v>
      </c>
      <c r="C40" s="125"/>
      <c r="D40" s="125"/>
      <c r="E40" s="125"/>
      <c r="F40" s="125"/>
      <c r="G40" s="125"/>
    </row>
    <row r="41" spans="1:7" s="1" customFormat="1" ht="12.95" customHeight="1" x14ac:dyDescent="0.25">
      <c r="A41" s="63"/>
      <c r="B41" s="63"/>
      <c r="C41" s="63" t="s">
        <v>148</v>
      </c>
      <c r="D41" s="65">
        <v>0.36569000000000002</v>
      </c>
      <c r="E41" s="63"/>
      <c r="F41" s="63"/>
      <c r="G41" s="65">
        <v>0.36569000000000002</v>
      </c>
    </row>
    <row r="42" spans="1:7" s="1" customFormat="1" ht="12.95" customHeight="1" x14ac:dyDescent="0.25">
      <c r="A42" s="63"/>
      <c r="B42" s="63"/>
      <c r="C42" s="63" t="s">
        <v>149</v>
      </c>
      <c r="D42" s="66"/>
      <c r="E42" s="63"/>
      <c r="F42" s="63"/>
      <c r="G42" s="66"/>
    </row>
    <row r="43" spans="1:7" s="1" customFormat="1" ht="12.95" customHeight="1" x14ac:dyDescent="0.25">
      <c r="A43" s="63"/>
      <c r="B43" s="63"/>
      <c r="C43" s="63" t="s">
        <v>150</v>
      </c>
      <c r="D43" s="66"/>
      <c r="E43" s="63"/>
      <c r="F43" s="63"/>
      <c r="G43" s="66"/>
    </row>
    <row r="44" spans="1:7" s="1" customFormat="1" ht="12.95" customHeight="1" x14ac:dyDescent="0.25">
      <c r="A44" s="63"/>
      <c r="B44" s="63" t="s">
        <v>134</v>
      </c>
      <c r="C44" s="63" t="s">
        <v>151</v>
      </c>
      <c r="D44" s="63"/>
      <c r="E44" s="63"/>
      <c r="F44" s="65">
        <v>3.4049900000000002</v>
      </c>
      <c r="G44" s="65">
        <v>3.4049900000000002</v>
      </c>
    </row>
    <row r="45" spans="1:7" s="1" customFormat="1" ht="12.95" customHeight="1" x14ac:dyDescent="0.25">
      <c r="A45" s="63"/>
      <c r="B45" s="63" t="s">
        <v>134</v>
      </c>
      <c r="C45" s="63" t="s">
        <v>152</v>
      </c>
      <c r="D45" s="63"/>
      <c r="E45" s="63"/>
      <c r="F45" s="66"/>
      <c r="G45" s="66"/>
    </row>
    <row r="46" spans="1:7" s="1" customFormat="1" ht="12.95" customHeight="1" x14ac:dyDescent="0.25">
      <c r="A46" s="63"/>
      <c r="B46" s="61" t="s">
        <v>134</v>
      </c>
      <c r="C46" s="63" t="s">
        <v>153</v>
      </c>
      <c r="D46" s="63"/>
      <c r="E46" s="63"/>
      <c r="F46" s="66"/>
      <c r="G46" s="66"/>
    </row>
    <row r="47" spans="1:7" s="1" customFormat="1" ht="12.95" customHeight="1" x14ac:dyDescent="0.25">
      <c r="A47" s="63"/>
      <c r="B47" s="63" t="s">
        <v>134</v>
      </c>
      <c r="C47" s="63" t="s">
        <v>154</v>
      </c>
      <c r="D47" s="63"/>
      <c r="E47" s="63"/>
      <c r="F47" s="65">
        <v>2.3517000000000001</v>
      </c>
      <c r="G47" s="65">
        <v>2.3517000000000001</v>
      </c>
    </row>
    <row r="48" spans="1:7" s="1" customFormat="1" ht="12.95" customHeight="1" x14ac:dyDescent="0.25">
      <c r="A48" s="63"/>
      <c r="B48" s="63" t="s">
        <v>134</v>
      </c>
      <c r="C48" s="63" t="s">
        <v>155</v>
      </c>
      <c r="D48" s="63"/>
      <c r="E48" s="63"/>
      <c r="F48" s="66"/>
      <c r="G48" s="66"/>
    </row>
    <row r="49" spans="1:7" s="1" customFormat="1" ht="12.95" customHeight="1" x14ac:dyDescent="0.25">
      <c r="A49" s="63"/>
      <c r="B49" s="63" t="s">
        <v>134</v>
      </c>
      <c r="C49" s="63" t="s">
        <v>156</v>
      </c>
      <c r="D49" s="63"/>
      <c r="E49" s="63"/>
      <c r="F49" s="66"/>
      <c r="G49" s="66"/>
    </row>
    <row r="50" spans="1:7" s="1" customFormat="1" ht="12.95" customHeight="1" x14ac:dyDescent="0.25">
      <c r="A50" s="64"/>
      <c r="B50" s="64"/>
      <c r="C50" s="64" t="s">
        <v>157</v>
      </c>
      <c r="D50" s="67">
        <v>0.36569000000000002</v>
      </c>
      <c r="E50" s="63"/>
      <c r="F50" s="67">
        <v>5.7566899999999999</v>
      </c>
      <c r="G50" s="67">
        <v>6.1223799999999997</v>
      </c>
    </row>
    <row r="51" spans="1:7" s="1" customFormat="1" ht="12.95" customHeight="1" x14ac:dyDescent="0.25">
      <c r="A51" s="64"/>
      <c r="B51" s="64"/>
      <c r="C51" s="64" t="s">
        <v>158</v>
      </c>
      <c r="D51" s="67">
        <v>22.696770000000001</v>
      </c>
      <c r="E51" s="67">
        <v>15.13513</v>
      </c>
      <c r="F51" s="67">
        <v>5.9411199999999997</v>
      </c>
      <c r="G51" s="67">
        <v>43.773020000000002</v>
      </c>
    </row>
    <row r="52" spans="1:7" s="1" customFormat="1" ht="12.95" customHeight="1" x14ac:dyDescent="0.25">
      <c r="A52" s="64"/>
      <c r="B52" s="125" t="s">
        <v>159</v>
      </c>
      <c r="C52" s="125"/>
      <c r="D52" s="125"/>
      <c r="E52" s="125"/>
      <c r="F52" s="125"/>
      <c r="G52" s="125"/>
    </row>
    <row r="53" spans="1:7" s="1" customFormat="1" ht="12.95" customHeight="1" x14ac:dyDescent="0.25">
      <c r="A53" s="63"/>
      <c r="B53" s="61"/>
      <c r="C53" s="63" t="s">
        <v>130</v>
      </c>
      <c r="D53" s="63"/>
      <c r="E53" s="63"/>
      <c r="F53" s="65">
        <v>2.74465</v>
      </c>
      <c r="G53" s="65">
        <v>2.74465</v>
      </c>
    </row>
    <row r="54" spans="1:7" s="1" customFormat="1" ht="12.95" customHeight="1" x14ac:dyDescent="0.25">
      <c r="A54" s="63"/>
      <c r="B54" s="61"/>
      <c r="C54" s="63" t="s">
        <v>131</v>
      </c>
      <c r="D54" s="63"/>
      <c r="E54" s="63"/>
      <c r="F54" s="66"/>
      <c r="G54" s="66"/>
    </row>
    <row r="55" spans="1:7" s="1" customFormat="1" ht="12.95" customHeight="1" x14ac:dyDescent="0.25">
      <c r="A55" s="63"/>
      <c r="B55" s="61"/>
      <c r="C55" s="63" t="s">
        <v>132</v>
      </c>
      <c r="D55" s="63"/>
      <c r="E55" s="63"/>
      <c r="F55" s="66"/>
      <c r="G55" s="66"/>
    </row>
    <row r="56" spans="1:7" s="1" customFormat="1" ht="12.95" customHeight="1" x14ac:dyDescent="0.25">
      <c r="A56" s="64"/>
      <c r="B56" s="64"/>
      <c r="C56" s="64" t="s">
        <v>160</v>
      </c>
      <c r="D56" s="64"/>
      <c r="E56" s="64"/>
      <c r="F56" s="67">
        <v>2.74465</v>
      </c>
      <c r="G56" s="67">
        <v>2.74465</v>
      </c>
    </row>
    <row r="57" spans="1:7" s="1" customFormat="1" ht="12.95" customHeight="1" x14ac:dyDescent="0.25">
      <c r="A57" s="64"/>
      <c r="B57" s="64"/>
      <c r="C57" s="64" t="s">
        <v>161</v>
      </c>
      <c r="D57" s="67">
        <v>22.696770000000001</v>
      </c>
      <c r="E57" s="67">
        <v>15.13513</v>
      </c>
      <c r="F57" s="67">
        <v>8.6857699999999998</v>
      </c>
      <c r="G57" s="67">
        <v>46.517670000000003</v>
      </c>
    </row>
    <row r="58" spans="1:7" s="1" customFormat="1" ht="12.95" customHeight="1" x14ac:dyDescent="0.25">
      <c r="A58" s="64"/>
      <c r="B58" s="125" t="s">
        <v>162</v>
      </c>
      <c r="C58" s="125"/>
      <c r="D58" s="125"/>
      <c r="E58" s="125"/>
      <c r="F58" s="125"/>
      <c r="G58" s="125"/>
    </row>
    <row r="59" spans="1:7" s="1" customFormat="1" ht="12.95" customHeight="1" x14ac:dyDescent="0.25">
      <c r="A59" s="63"/>
      <c r="B59" s="63"/>
      <c r="C59" s="63" t="s">
        <v>163</v>
      </c>
      <c r="D59" s="63"/>
      <c r="E59" s="63"/>
      <c r="F59" s="65">
        <v>2.6125699999999998</v>
      </c>
      <c r="G59" s="65">
        <v>2.6125699999999998</v>
      </c>
    </row>
    <row r="60" spans="1:7" s="1" customFormat="1" ht="12.95" customHeight="1" x14ac:dyDescent="0.25">
      <c r="A60" s="63"/>
      <c r="B60" s="61"/>
      <c r="C60" s="61" t="s">
        <v>164</v>
      </c>
      <c r="D60" s="63"/>
      <c r="E60" s="63"/>
      <c r="F60" s="66"/>
      <c r="G60" s="66"/>
    </row>
    <row r="61" spans="1:7" s="1" customFormat="1" ht="12.95" customHeight="1" x14ac:dyDescent="0.25">
      <c r="A61" s="63"/>
      <c r="B61" s="63"/>
      <c r="C61" s="63" t="s">
        <v>165</v>
      </c>
      <c r="D61" s="63"/>
      <c r="E61" s="63"/>
      <c r="F61" s="66"/>
      <c r="G61" s="66"/>
    </row>
    <row r="62" spans="1:7" s="1" customFormat="1" ht="12.95" customHeight="1" x14ac:dyDescent="0.25">
      <c r="A62" s="63"/>
      <c r="B62" s="63"/>
      <c r="C62" s="63" t="s">
        <v>166</v>
      </c>
      <c r="D62" s="63"/>
      <c r="E62" s="63"/>
      <c r="F62" s="65">
        <v>2.6125699999999998</v>
      </c>
      <c r="G62" s="65">
        <v>2.6125699999999998</v>
      </c>
    </row>
    <row r="63" spans="1:7" s="1" customFormat="1" ht="12.95" customHeight="1" x14ac:dyDescent="0.25">
      <c r="A63" s="64"/>
      <c r="B63" s="64"/>
      <c r="C63" s="64" t="s">
        <v>167</v>
      </c>
      <c r="D63" s="68"/>
      <c r="E63" s="68"/>
      <c r="F63" s="68"/>
      <c r="G63" s="67">
        <v>49.130240000000001</v>
      </c>
    </row>
    <row r="64" spans="1:7" s="1" customFormat="1" ht="12.95" customHeight="1" x14ac:dyDescent="0.25">
      <c r="A64" s="63"/>
      <c r="B64" s="64"/>
      <c r="C64" s="63" t="s">
        <v>130</v>
      </c>
      <c r="D64" s="65">
        <v>22.696770000000001</v>
      </c>
      <c r="E64" s="65">
        <v>15.13513</v>
      </c>
      <c r="F64" s="65">
        <v>11.29834</v>
      </c>
      <c r="G64" s="65">
        <v>49.130240000000001</v>
      </c>
    </row>
    <row r="65" spans="1:8" s="1" customFormat="1" ht="12.95" customHeight="1" x14ac:dyDescent="0.25">
      <c r="A65" s="63"/>
      <c r="B65" s="64"/>
      <c r="C65" s="63" t="s">
        <v>131</v>
      </c>
      <c r="D65" s="66"/>
      <c r="E65" s="66"/>
      <c r="F65" s="66"/>
      <c r="G65" s="66"/>
    </row>
    <row r="66" spans="1:8" s="1" customFormat="1" ht="12.95" customHeight="1" x14ac:dyDescent="0.25">
      <c r="A66" s="63"/>
      <c r="B66" s="64"/>
      <c r="C66" s="63" t="s">
        <v>132</v>
      </c>
      <c r="D66" s="66"/>
      <c r="E66" s="66"/>
      <c r="F66" s="66"/>
      <c r="G66" s="66"/>
    </row>
    <row r="67" spans="1:8" s="1" customFormat="1" ht="12.95" customHeight="1" x14ac:dyDescent="0.25">
      <c r="A67" s="64"/>
      <c r="B67" s="125" t="s">
        <v>168</v>
      </c>
      <c r="C67" s="125"/>
      <c r="D67" s="125"/>
      <c r="E67" s="125"/>
      <c r="F67" s="125"/>
      <c r="G67" s="125"/>
    </row>
    <row r="68" spans="1:8" s="1" customFormat="1" ht="69.95" customHeight="1" x14ac:dyDescent="0.8">
      <c r="A68" s="63"/>
      <c r="B68" s="61" t="s">
        <v>169</v>
      </c>
      <c r="C68" s="61" t="s">
        <v>170</v>
      </c>
      <c r="D68" s="69">
        <v>0.52429999999999999</v>
      </c>
      <c r="E68" s="69">
        <v>0.34963</v>
      </c>
      <c r="F68" s="69">
        <v>0.18234</v>
      </c>
      <c r="G68" s="69">
        <v>1.05627</v>
      </c>
      <c r="H68" s="70" t="s">
        <v>3</v>
      </c>
    </row>
    <row r="69" spans="1:8" s="1" customFormat="1" ht="12.95" customHeight="1" x14ac:dyDescent="0.25">
      <c r="A69" s="64"/>
      <c r="B69" s="64" t="s">
        <v>171</v>
      </c>
      <c r="C69" s="64"/>
      <c r="D69" s="71">
        <v>23.221070000000001</v>
      </c>
      <c r="E69" s="71">
        <v>15.48476</v>
      </c>
      <c r="F69" s="71">
        <v>11.48068</v>
      </c>
      <c r="G69" s="71">
        <v>50.186509999999998</v>
      </c>
    </row>
    <row r="70" spans="1:8" s="1" customFormat="1" ht="12.95" customHeight="1" x14ac:dyDescent="0.25">
      <c r="A70" s="64"/>
      <c r="B70" s="64"/>
      <c r="C70" s="64" t="s">
        <v>172</v>
      </c>
      <c r="D70" s="64"/>
      <c r="E70" s="64"/>
      <c r="F70" s="68"/>
      <c r="G70" s="64"/>
    </row>
    <row r="71" spans="1:8" s="1" customFormat="1" ht="12.95" customHeight="1" x14ac:dyDescent="0.25">
      <c r="A71" s="64"/>
      <c r="B71" s="64"/>
      <c r="C71" s="64"/>
      <c r="D71" s="72"/>
      <c r="E71" s="72"/>
      <c r="F71" s="72"/>
      <c r="G71" s="72"/>
    </row>
    <row r="72" spans="1:8" s="1" customFormat="1" ht="12.95" customHeight="1" x14ac:dyDescent="0.25">
      <c r="A72" s="64"/>
      <c r="B72" s="64"/>
      <c r="C72" s="64"/>
      <c r="D72" s="72"/>
      <c r="E72" s="72"/>
      <c r="F72" s="72"/>
      <c r="G72" s="72"/>
    </row>
    <row r="73" spans="1:8" s="1" customFormat="1" ht="12.95" customHeight="1" x14ac:dyDescent="0.25">
      <c r="A73" s="64"/>
      <c r="B73" s="64" t="s">
        <v>173</v>
      </c>
      <c r="C73" s="64"/>
      <c r="D73" s="64"/>
      <c r="E73" s="64"/>
      <c r="F73" s="64"/>
      <c r="G73" s="64"/>
    </row>
    <row r="74" spans="1:8" s="1" customFormat="1" ht="12.95" customHeight="1" x14ac:dyDescent="0.25">
      <c r="A74" s="63"/>
      <c r="B74" s="63" t="s">
        <v>94</v>
      </c>
      <c r="C74" s="63"/>
      <c r="D74" s="73">
        <v>4.6399999999999997</v>
      </c>
      <c r="E74" s="73">
        <v>3.1</v>
      </c>
      <c r="F74" s="73">
        <v>2.2999999999999998</v>
      </c>
      <c r="G74" s="73">
        <v>10.039999999999999</v>
      </c>
    </row>
    <row r="75" spans="1:8" s="1" customFormat="1" ht="12.95" customHeight="1" x14ac:dyDescent="0.25">
      <c r="A75" s="64"/>
      <c r="B75" s="64" t="s">
        <v>174</v>
      </c>
      <c r="C75" s="64"/>
      <c r="D75" s="71">
        <v>27.865279999999998</v>
      </c>
      <c r="E75" s="71">
        <v>18.581710000000001</v>
      </c>
      <c r="F75" s="71">
        <v>13.776820000000001</v>
      </c>
      <c r="G75" s="71">
        <v>60.22381</v>
      </c>
    </row>
    <row r="76" spans="1:8" s="1" customFormat="1" ht="12.95" customHeight="1" x14ac:dyDescent="0.25">
      <c r="A76" s="59"/>
      <c r="B76" s="59"/>
      <c r="C76" s="59"/>
      <c r="D76" s="59"/>
      <c r="E76" s="59"/>
      <c r="F76" s="59"/>
      <c r="G76" s="59"/>
    </row>
    <row r="77" spans="1:8" s="1" customFormat="1" ht="12.95" customHeight="1" x14ac:dyDescent="0.25"/>
    <row r="78" spans="1:8" ht="15" customHeight="1" x14ac:dyDescent="0.25">
      <c r="B78" s="57" t="s">
        <v>74</v>
      </c>
      <c r="C78" s="126" t="s">
        <v>75</v>
      </c>
      <c r="D78" s="126"/>
      <c r="F78" s="74" t="s">
        <v>76</v>
      </c>
    </row>
    <row r="79" spans="1:8" ht="15" customHeight="1" x14ac:dyDescent="0.25"/>
    <row r="80" spans="1:8" ht="15" customHeight="1" x14ac:dyDescent="0.25">
      <c r="B80" s="57" t="s">
        <v>12</v>
      </c>
    </row>
    <row r="81" spans="2:6" ht="30" customHeight="1" x14ac:dyDescent="0.25">
      <c r="B81" s="75" t="s">
        <v>77</v>
      </c>
      <c r="C81" s="127" t="s">
        <v>78</v>
      </c>
      <c r="D81" s="127"/>
      <c r="F81" s="74" t="s">
        <v>79</v>
      </c>
    </row>
  </sheetData>
  <mergeCells count="21"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  <mergeCell ref="B14:G14"/>
    <mergeCell ref="A16:A17"/>
    <mergeCell ref="B16:B17"/>
    <mergeCell ref="C16:C17"/>
    <mergeCell ref="D16:F16"/>
    <mergeCell ref="G16:G17"/>
    <mergeCell ref="C13:G13"/>
    <mergeCell ref="C2:E2"/>
    <mergeCell ref="C3:E3"/>
    <mergeCell ref="B6:G6"/>
    <mergeCell ref="B9:G9"/>
    <mergeCell ref="B12:G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22" workbookViewId="0">
      <selection activeCell="G32" sqref="G32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30" t="s">
        <v>81</v>
      </c>
      <c r="J1" s="130"/>
    </row>
    <row r="2" spans="1:11" ht="50.1" customHeight="1" x14ac:dyDescent="0.55000000000000004">
      <c r="H2" s="131" t="s">
        <v>82</v>
      </c>
      <c r="I2" s="131"/>
      <c r="J2" s="131"/>
      <c r="K2" s="3" t="s">
        <v>3</v>
      </c>
    </row>
    <row r="3" spans="1:11" ht="15" customHeight="1" x14ac:dyDescent="0.25">
      <c r="I3" s="132" t="s">
        <v>175</v>
      </c>
      <c r="J3" s="132"/>
    </row>
    <row r="4" spans="1:11" ht="15" customHeight="1" x14ac:dyDescent="0.25">
      <c r="I4" s="133" t="s">
        <v>12</v>
      </c>
      <c r="J4" s="133"/>
    </row>
    <row r="5" spans="1:11" ht="15" customHeight="1" x14ac:dyDescent="0.25">
      <c r="J5" s="76" t="s">
        <v>176</v>
      </c>
    </row>
    <row r="6" spans="1:11" ht="15" customHeight="1" x14ac:dyDescent="0.25">
      <c r="A6" s="134" t="s">
        <v>177</v>
      </c>
      <c r="B6" s="134"/>
      <c r="C6" s="134"/>
      <c r="D6" s="134"/>
      <c r="E6" s="134"/>
      <c r="F6" s="134"/>
      <c r="G6" s="134"/>
      <c r="H6" s="134"/>
      <c r="I6" s="134"/>
      <c r="J6" s="134"/>
    </row>
    <row r="7" spans="1:11" ht="50.1" customHeight="1" x14ac:dyDescent="0.55000000000000004">
      <c r="A7" s="128" t="s">
        <v>2</v>
      </c>
      <c r="B7" s="128"/>
      <c r="C7" s="128"/>
      <c r="D7" s="128"/>
      <c r="E7" s="128"/>
      <c r="F7" s="128"/>
      <c r="G7" s="128"/>
      <c r="H7" s="128"/>
      <c r="I7" s="128"/>
      <c r="J7" s="128"/>
      <c r="K7" s="3" t="s">
        <v>3</v>
      </c>
    </row>
    <row r="8" spans="1:11" ht="50.1" customHeight="1" x14ac:dyDescent="0.55000000000000004">
      <c r="A8" s="131" t="s">
        <v>178</v>
      </c>
      <c r="B8" s="131"/>
      <c r="C8" s="131"/>
      <c r="D8" s="131"/>
      <c r="E8" s="131"/>
      <c r="F8" s="131"/>
      <c r="G8" s="131"/>
      <c r="H8" s="131"/>
      <c r="I8" s="131"/>
      <c r="J8" s="131"/>
      <c r="K8" s="3" t="s">
        <v>3</v>
      </c>
    </row>
    <row r="9" spans="1:11" ht="15" customHeight="1" x14ac:dyDescent="0.25">
      <c r="A9" s="77" t="s">
        <v>5</v>
      </c>
      <c r="B9" s="78"/>
      <c r="C9" s="78"/>
      <c r="D9" s="78"/>
      <c r="E9" s="78"/>
      <c r="F9" s="78"/>
      <c r="G9" s="78"/>
      <c r="H9" s="78"/>
      <c r="I9" s="78"/>
      <c r="J9" s="78"/>
    </row>
    <row r="10" spans="1:11" ht="11.1" customHeight="1" x14ac:dyDescent="0.25">
      <c r="A10" s="135" t="s">
        <v>24</v>
      </c>
      <c r="B10" s="135" t="s">
        <v>1</v>
      </c>
      <c r="C10" s="135"/>
      <c r="D10" s="135"/>
      <c r="E10" s="138" t="s">
        <v>179</v>
      </c>
      <c r="F10" s="138" t="s">
        <v>180</v>
      </c>
      <c r="G10" s="138" t="s">
        <v>181</v>
      </c>
      <c r="H10" s="138" t="s">
        <v>182</v>
      </c>
      <c r="I10" s="138" t="s">
        <v>183</v>
      </c>
      <c r="J10" s="140" t="s">
        <v>184</v>
      </c>
    </row>
    <row r="11" spans="1:11" ht="11.1" customHeight="1" x14ac:dyDescent="0.25">
      <c r="A11" s="136"/>
      <c r="B11" s="136"/>
      <c r="C11" s="137"/>
      <c r="D11" s="137"/>
      <c r="E11" s="139"/>
      <c r="F11" s="139"/>
      <c r="G11" s="139"/>
      <c r="H11" s="139"/>
      <c r="I11" s="139"/>
      <c r="J11" s="141"/>
    </row>
    <row r="12" spans="1:11" ht="11.1" customHeight="1" x14ac:dyDescent="0.25">
      <c r="A12" s="136"/>
      <c r="B12" s="136"/>
      <c r="C12" s="137"/>
      <c r="D12" s="137"/>
      <c r="E12" s="139"/>
      <c r="F12" s="139"/>
      <c r="G12" s="139"/>
      <c r="H12" s="139"/>
      <c r="I12" s="139"/>
      <c r="J12" s="141"/>
    </row>
    <row r="13" spans="1:11" ht="11.1" customHeight="1" x14ac:dyDescent="0.25">
      <c r="A13" s="136"/>
      <c r="B13" s="136"/>
      <c r="C13" s="137"/>
      <c r="D13" s="137"/>
      <c r="E13" s="139"/>
      <c r="F13" s="139"/>
      <c r="G13" s="139"/>
      <c r="H13" s="139"/>
      <c r="I13" s="139"/>
      <c r="J13" s="142"/>
    </row>
    <row r="14" spans="1:11" s="1" customFormat="1" ht="30" customHeight="1" x14ac:dyDescent="0.25">
      <c r="A14" s="152">
        <v>1</v>
      </c>
      <c r="B14" s="122" t="s">
        <v>185</v>
      </c>
      <c r="C14" s="122"/>
      <c r="D14" s="61" t="s">
        <v>186</v>
      </c>
      <c r="E14" s="79">
        <v>3.7272599999999998</v>
      </c>
      <c r="F14" s="154">
        <v>2.8437600000000001</v>
      </c>
      <c r="G14" s="154">
        <v>0.18229999999999999</v>
      </c>
      <c r="H14" s="154">
        <v>0.24767</v>
      </c>
      <c r="I14" s="154">
        <v>0.54623999999999995</v>
      </c>
      <c r="J14" s="143">
        <v>7.5472299999999999</v>
      </c>
    </row>
    <row r="15" spans="1:11" s="1" customFormat="1" ht="30.95" customHeight="1" x14ac:dyDescent="0.25">
      <c r="A15" s="153"/>
      <c r="B15" s="123"/>
      <c r="C15" s="148"/>
      <c r="D15" s="61" t="s">
        <v>187</v>
      </c>
      <c r="E15" s="80"/>
      <c r="F15" s="150"/>
      <c r="G15" s="150"/>
      <c r="H15" s="150"/>
      <c r="I15" s="150"/>
      <c r="J15" s="144"/>
    </row>
    <row r="16" spans="1:11" s="1" customFormat="1" ht="39" customHeight="1" x14ac:dyDescent="0.25">
      <c r="A16" s="153"/>
      <c r="B16" s="123"/>
      <c r="C16" s="148"/>
      <c r="D16" s="61" t="s">
        <v>188</v>
      </c>
      <c r="E16" s="80"/>
      <c r="F16" s="150"/>
      <c r="G16" s="150"/>
      <c r="H16" s="150"/>
      <c r="I16" s="150"/>
      <c r="J16" s="145"/>
    </row>
    <row r="17" spans="1:11" ht="26.1" customHeight="1" x14ac:dyDescent="0.25">
      <c r="A17" s="146">
        <v>2</v>
      </c>
      <c r="B17" s="122" t="s">
        <v>189</v>
      </c>
      <c r="C17" s="122"/>
      <c r="D17" s="61" t="s">
        <v>190</v>
      </c>
      <c r="E17" s="81">
        <v>5.08</v>
      </c>
      <c r="F17" s="149">
        <v>4.4400000000000004</v>
      </c>
      <c r="G17" s="149">
        <v>15.23</v>
      </c>
      <c r="H17" s="149">
        <v>8.74</v>
      </c>
      <c r="I17" s="149">
        <v>3.99</v>
      </c>
      <c r="J17" s="151"/>
    </row>
    <row r="18" spans="1:11" ht="26.1" customHeight="1" x14ac:dyDescent="0.25">
      <c r="A18" s="147"/>
      <c r="B18" s="123"/>
      <c r="C18" s="148"/>
      <c r="D18" s="61" t="s">
        <v>191</v>
      </c>
      <c r="E18" s="81">
        <v>5.08</v>
      </c>
      <c r="F18" s="150"/>
      <c r="G18" s="150"/>
      <c r="H18" s="150"/>
      <c r="I18" s="150"/>
      <c r="J18" s="144"/>
    </row>
    <row r="19" spans="1:11" ht="26.1" customHeight="1" x14ac:dyDescent="0.25">
      <c r="A19" s="147"/>
      <c r="B19" s="123"/>
      <c r="C19" s="148"/>
      <c r="D19" s="61" t="s">
        <v>192</v>
      </c>
      <c r="E19" s="81">
        <v>4.99</v>
      </c>
      <c r="F19" s="150"/>
      <c r="G19" s="150"/>
      <c r="H19" s="150"/>
      <c r="I19" s="150"/>
      <c r="J19" s="144"/>
    </row>
    <row r="20" spans="1:11" ht="26.1" customHeight="1" x14ac:dyDescent="0.25">
      <c r="A20" s="147"/>
      <c r="B20" s="123"/>
      <c r="C20" s="148"/>
      <c r="D20" s="61" t="s">
        <v>193</v>
      </c>
      <c r="E20" s="81">
        <v>4.99</v>
      </c>
      <c r="F20" s="150"/>
      <c r="G20" s="150"/>
      <c r="H20" s="150"/>
      <c r="I20" s="150"/>
      <c r="J20" s="144"/>
    </row>
    <row r="21" spans="1:11" ht="26.1" customHeight="1" x14ac:dyDescent="0.25">
      <c r="A21" s="147"/>
      <c r="B21" s="123"/>
      <c r="C21" s="148"/>
      <c r="D21" s="61" t="s">
        <v>194</v>
      </c>
      <c r="E21" s="81">
        <v>7.56</v>
      </c>
      <c r="F21" s="150"/>
      <c r="G21" s="150"/>
      <c r="H21" s="150"/>
      <c r="I21" s="150"/>
      <c r="J21" s="144"/>
    </row>
    <row r="22" spans="1:11" ht="15" customHeight="1" x14ac:dyDescent="0.25">
      <c r="A22" s="147"/>
      <c r="B22" s="123"/>
      <c r="C22" s="148"/>
      <c r="D22" s="61" t="s">
        <v>188</v>
      </c>
      <c r="E22" s="81">
        <v>7.56</v>
      </c>
      <c r="F22" s="150"/>
      <c r="G22" s="150"/>
      <c r="H22" s="150"/>
      <c r="I22" s="150"/>
      <c r="J22" s="145"/>
    </row>
    <row r="23" spans="1:11" ht="50.1" customHeight="1" x14ac:dyDescent="0.55000000000000004">
      <c r="A23" s="82">
        <v>3</v>
      </c>
      <c r="B23" s="122" t="s">
        <v>195</v>
      </c>
      <c r="C23" s="122"/>
      <c r="D23" s="122"/>
      <c r="E23" s="83">
        <v>18.934480000000001</v>
      </c>
      <c r="F23" s="83">
        <v>12.626289999999999</v>
      </c>
      <c r="G23" s="83">
        <v>2.77643</v>
      </c>
      <c r="H23" s="83">
        <v>2.1646399999999999</v>
      </c>
      <c r="I23" s="83">
        <v>2.1795</v>
      </c>
      <c r="J23" s="84">
        <v>38.681339999999999</v>
      </c>
      <c r="K23" s="3" t="s">
        <v>3</v>
      </c>
    </row>
    <row r="24" spans="1:11" s="1" customFormat="1" ht="51.95" customHeight="1" x14ac:dyDescent="0.55000000000000004">
      <c r="A24" s="82">
        <v>4</v>
      </c>
      <c r="B24" s="122" t="s">
        <v>196</v>
      </c>
      <c r="C24" s="122"/>
      <c r="D24" s="122"/>
      <c r="E24" s="85">
        <v>1.171635</v>
      </c>
      <c r="F24" s="85">
        <v>1.171635</v>
      </c>
      <c r="G24" s="85">
        <v>1.171635</v>
      </c>
      <c r="H24" s="85">
        <v>1.171635</v>
      </c>
      <c r="I24" s="85">
        <v>1.171635</v>
      </c>
      <c r="J24" s="86"/>
      <c r="K24" s="3" t="s">
        <v>3</v>
      </c>
    </row>
    <row r="25" spans="1:11" s="1" customFormat="1" ht="51" customHeight="1" x14ac:dyDescent="0.55000000000000004">
      <c r="A25" s="82">
        <v>5</v>
      </c>
      <c r="B25" s="122" t="s">
        <v>197</v>
      </c>
      <c r="C25" s="122"/>
      <c r="D25" s="122"/>
      <c r="E25" s="87">
        <v>22.18</v>
      </c>
      <c r="F25" s="83">
        <v>14.79341</v>
      </c>
      <c r="G25" s="83">
        <v>3.2529599999999999</v>
      </c>
      <c r="H25" s="83">
        <v>2.5361600000000002</v>
      </c>
      <c r="I25" s="83">
        <v>2.5535800000000002</v>
      </c>
      <c r="J25" s="84">
        <v>45.320410000000003</v>
      </c>
      <c r="K25" s="3" t="s">
        <v>3</v>
      </c>
    </row>
    <row r="26" spans="1:11" ht="15" customHeight="1" x14ac:dyDescent="0.25">
      <c r="A26" s="88">
        <v>6</v>
      </c>
      <c r="B26" s="155" t="s">
        <v>198</v>
      </c>
      <c r="C26" s="155"/>
      <c r="D26" s="155"/>
      <c r="E26" s="89"/>
      <c r="F26" s="89"/>
      <c r="G26" s="89"/>
      <c r="H26" s="89"/>
      <c r="I26" s="89"/>
      <c r="J26" s="86"/>
    </row>
    <row r="27" spans="1:11" ht="50.1" customHeight="1" x14ac:dyDescent="0.55000000000000004">
      <c r="A27" s="88">
        <v>7</v>
      </c>
      <c r="B27" s="155" t="s">
        <v>199</v>
      </c>
      <c r="C27" s="155"/>
      <c r="D27" s="155"/>
      <c r="E27" s="83">
        <v>26.62116</v>
      </c>
      <c r="F27" s="83">
        <v>17.752089999999999</v>
      </c>
      <c r="G27" s="83">
        <v>3.9035500000000001</v>
      </c>
      <c r="H27" s="83">
        <v>3.0434000000000001</v>
      </c>
      <c r="I27" s="83">
        <v>3.0642900000000002</v>
      </c>
      <c r="J27" s="84">
        <v>54.38449</v>
      </c>
      <c r="K27" s="3" t="s">
        <v>3</v>
      </c>
    </row>
    <row r="28" spans="1:11" ht="12.95" customHeight="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spans="1:11" ht="32.25" customHeight="1" x14ac:dyDescent="0.25">
      <c r="C29" s="75" t="s">
        <v>74</v>
      </c>
      <c r="D29" s="129" t="s">
        <v>75</v>
      </c>
      <c r="E29" s="95"/>
      <c r="F29" s="95"/>
      <c r="H29" s="74" t="s">
        <v>76</v>
      </c>
    </row>
    <row r="30" spans="1:11" ht="15" customHeight="1" x14ac:dyDescent="0.25"/>
    <row r="31" spans="1:11" ht="15" customHeight="1" x14ac:dyDescent="0.25"/>
    <row r="32" spans="1:11" ht="36.75" customHeight="1" x14ac:dyDescent="0.25">
      <c r="C32" s="75" t="s">
        <v>77</v>
      </c>
      <c r="D32" s="129" t="s">
        <v>78</v>
      </c>
      <c r="E32" s="95"/>
      <c r="F32" s="95"/>
      <c r="H32" s="74" t="s">
        <v>79</v>
      </c>
    </row>
    <row r="33" spans="3:8" ht="15" customHeight="1" x14ac:dyDescent="0.25"/>
    <row r="34" spans="3:8" ht="15" customHeight="1" x14ac:dyDescent="0.25">
      <c r="C34" s="56" t="s">
        <v>200</v>
      </c>
      <c r="D34" s="129" t="s">
        <v>104</v>
      </c>
      <c r="E34" s="95"/>
      <c r="F34" s="95"/>
      <c r="H34" s="60" t="s">
        <v>201</v>
      </c>
    </row>
    <row r="35" spans="3:8" ht="11.1" customHeight="1" x14ac:dyDescent="0.25"/>
  </sheetData>
  <mergeCells count="37">
    <mergeCell ref="B23:D23"/>
    <mergeCell ref="B24:D24"/>
    <mergeCell ref="B25:D25"/>
    <mergeCell ref="B26:D26"/>
    <mergeCell ref="B27:D27"/>
    <mergeCell ref="I10:I13"/>
    <mergeCell ref="J10:J13"/>
    <mergeCell ref="J14:J16"/>
    <mergeCell ref="A17:A22"/>
    <mergeCell ref="B17:C22"/>
    <mergeCell ref="F17:F22"/>
    <mergeCell ref="G17:G22"/>
    <mergeCell ref="H17:H22"/>
    <mergeCell ref="I17:I22"/>
    <mergeCell ref="J17:J22"/>
    <mergeCell ref="A14:A16"/>
    <mergeCell ref="B14:C16"/>
    <mergeCell ref="F14:F16"/>
    <mergeCell ref="G14:G16"/>
    <mergeCell ref="H14:H16"/>
    <mergeCell ref="I14:I16"/>
    <mergeCell ref="A7:J7"/>
    <mergeCell ref="D29:F29"/>
    <mergeCell ref="D32:F32"/>
    <mergeCell ref="D34:F34"/>
    <mergeCell ref="I1:J1"/>
    <mergeCell ref="H2:J2"/>
    <mergeCell ref="I3:J3"/>
    <mergeCell ref="I4:J4"/>
    <mergeCell ref="A6:J6"/>
    <mergeCell ref="A8:J8"/>
    <mergeCell ref="A10:A13"/>
    <mergeCell ref="B10:D13"/>
    <mergeCell ref="E10:E13"/>
    <mergeCell ref="F10:F13"/>
    <mergeCell ref="G10:G13"/>
    <mergeCell ref="H10:H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ССР</vt:lpstr>
      <vt:lpstr>НМЦ лота "под ключ"</vt:lpstr>
      <vt:lpstr>'Расчет Стоимости'!Область_печати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Чупрова Алла Александровна</cp:lastModifiedBy>
  <dcterms:created xsi:type="dcterms:W3CDTF">2019-12-17T15:04:12Z</dcterms:created>
  <dcterms:modified xsi:type="dcterms:W3CDTF">2019-12-18T09:44:11Z</dcterms:modified>
</cp:coreProperties>
</file>